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16.07.24(11-17)" sheetId="1" r:id="rId1"/>
    <sheet name="16.07.24(6,6-10)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8" i="2" l="1"/>
  <c r="J28" i="2"/>
  <c r="I28" i="2"/>
  <c r="I29" i="2" s="1"/>
  <c r="H28" i="2"/>
  <c r="H29" i="2" s="1"/>
  <c r="G28" i="2"/>
  <c r="F28" i="2"/>
  <c r="K24" i="2"/>
  <c r="K29" i="2" s="1"/>
  <c r="J24" i="2"/>
  <c r="J29" i="2" s="1"/>
  <c r="I24" i="2"/>
  <c r="H24" i="2"/>
  <c r="G24" i="2"/>
  <c r="G29" i="2" s="1"/>
  <c r="F24" i="2"/>
  <c r="F29" i="2" s="1"/>
  <c r="C31" i="2" s="1"/>
  <c r="K15" i="2"/>
  <c r="J15" i="2"/>
  <c r="I15" i="2"/>
  <c r="H15" i="2"/>
  <c r="G15" i="2"/>
  <c r="F15" i="2"/>
  <c r="K28" i="1"/>
  <c r="K29" i="1" s="1"/>
  <c r="J28" i="1"/>
  <c r="I28" i="1"/>
  <c r="H28" i="1"/>
  <c r="H29" i="1" s="1"/>
  <c r="G28" i="1"/>
  <c r="G29" i="1" s="1"/>
  <c r="F28" i="1"/>
  <c r="K24" i="1"/>
  <c r="J24" i="1"/>
  <c r="J29" i="1" s="1"/>
  <c r="I24" i="1"/>
  <c r="I29" i="1" s="1"/>
  <c r="H24" i="1"/>
  <c r="G24" i="1"/>
  <c r="F24" i="1"/>
  <c r="F29" i="1" s="1"/>
  <c r="C31" i="1" s="1"/>
  <c r="K15" i="1"/>
  <c r="J15" i="1"/>
  <c r="I15" i="1"/>
  <c r="H15" i="1"/>
  <c r="G15" i="1"/>
  <c r="F15" i="1"/>
  <c r="C33" i="1" l="1"/>
  <c r="C32" i="1"/>
  <c r="C33" i="2"/>
  <c r="C32" i="2"/>
</calcChain>
</file>

<file path=xl/sharedStrings.xml><?xml version="1.0" encoding="utf-8"?>
<sst xmlns="http://schemas.openxmlformats.org/spreadsheetml/2006/main" count="170" uniqueCount="73">
  <si>
    <t>УТВЕРЖДАЮ</t>
  </si>
  <si>
    <t>Директор МБОУ гимназии №30 г.Ставрополя</t>
  </si>
  <si>
    <t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</si>
  <si>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</si>
  <si>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</si>
  <si>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«27» июня 2025 г. ( для учащихся в возрасте от 12 лет)</t>
  </si>
  <si>
    <t xml:space="preserve"> на одного учащегося в возрасте от 12 лет</t>
  </si>
  <si>
    <t>Прием 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</si>
  <si>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</si>
  <si>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</si>
  <si>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</si>
  <si>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</si>
  <si>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</si>
  <si>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наценк.</t>
  </si>
  <si>
    <t>Энергетическая ценность</t>
  </si>
  <si>
    <t>Пищевые вещества</t>
  </si>
  <si>
    <t>Белки</t>
  </si>
  <si>
    <t>Жиры</t>
  </si>
  <si>
    <t>Углеводы</t>
  </si>
  <si>
    <t>Завтрак</t>
  </si>
  <si>
    <t>Каша молочн</t>
  </si>
  <si>
    <t>№ 183 сб.2015г.</t>
  </si>
  <si>
    <t>Каша жидкая молочная из гречневой крупы с маслом сливочным "Крестьянским" 72,5%</t>
  </si>
  <si>
    <t>1/220</t>
  </si>
  <si>
    <t>Бутерброд</t>
  </si>
  <si>
    <t>№3 сб.2015г.</t>
  </si>
  <si>
    <t>Бутерброд с маслом сливочным "Крестьянским"72,5%  и сыром Российским</t>
  </si>
  <si>
    <t>1/15/10/30</t>
  </si>
  <si>
    <t>3 блюдо</t>
  </si>
  <si>
    <t>№ 379 сб.2015г.</t>
  </si>
  <si>
    <t>Кофейный напиток с молоком</t>
  </si>
  <si>
    <t>1/200</t>
  </si>
  <si>
    <t>хлеб</t>
  </si>
  <si>
    <t>Хлеб пшеничный</t>
  </si>
  <si>
    <t>1/50</t>
  </si>
  <si>
    <t>Хлеб ржаной</t>
  </si>
  <si>
    <t>Итого завтрак</t>
  </si>
  <si>
    <t>Обед</t>
  </si>
  <si>
    <t>Овощи натуральные</t>
  </si>
  <si>
    <t>№ 71 сб.2015г.</t>
  </si>
  <si>
    <t>Овощи натуральные свежие (огурцы)</t>
  </si>
  <si>
    <t>1/100</t>
  </si>
  <si>
    <t>1 блюдо</t>
  </si>
  <si>
    <t>№108 сб.2015г.</t>
  </si>
  <si>
    <t>Суп картофельный с клёцками</t>
  </si>
  <si>
    <t>1/65/250</t>
  </si>
  <si>
    <t xml:space="preserve">  № 109 сб.2015г.</t>
  </si>
  <si>
    <t>2 блюдо</t>
  </si>
  <si>
    <t>№ 229 сб.2015г.</t>
  </si>
  <si>
    <t>Рыба (минтай), тушенная в томате с овощами</t>
  </si>
  <si>
    <t>1/100/50</t>
  </si>
  <si>
    <t>Гарнир</t>
  </si>
  <si>
    <t>№ 312 сб.2015г.</t>
  </si>
  <si>
    <t>КАРТОФЕЛЬНОЕ ПЮРЕ с маслом сливочным "Крестьянским" 72,5%</t>
  </si>
  <si>
    <t>№ 349 сб.2015г.</t>
  </si>
  <si>
    <t>Компот из смеси сухофруктов</t>
  </si>
  <si>
    <t>ИТОГО</t>
  </si>
  <si>
    <t>Полдник</t>
  </si>
  <si>
    <t>Десерт</t>
  </si>
  <si>
    <t>Мороженое Пломбир в вафельном стаканчике</t>
  </si>
  <si>
    <t>Фрукты</t>
  </si>
  <si>
    <t xml:space="preserve">№ 342 сб.2015г. </t>
  </si>
  <si>
    <t>Фрукты свежие (яблоко)</t>
  </si>
  <si>
    <t>итого полдник</t>
  </si>
  <si>
    <t>2015 год Сборник рецептур на продукцию для обучающихся во всех образовательных учреждениях под редакцией Тутельян В.А. и Могильной М.П.</t>
  </si>
  <si>
    <t>Без наценки</t>
  </si>
  <si>
    <t>Наценка 25%</t>
  </si>
  <si>
    <t>ВСЕГО на 1 обучающегося</t>
  </si>
  <si>
    <t xml:space="preserve">Зав.производством   ИПКарпачев В.Б.____________  </t>
  </si>
  <si>
    <t>Начальник лагеря   ____________ Бутусов В.С.</t>
  </si>
  <si>
    <t>Экономист по ценам  ИПКарпачев В.Б.___________  Миргородская Л.А.</t>
  </si>
  <si>
    <t xml:space="preserve"> «27» июня 2025 г. ( для учащихся в возрасте от 7 до 11 лет)</t>
  </si>
  <si>
    <t xml:space="preserve"> на одного учащегося в возрасте от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</si>
</sst>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-yy"/>
  </numFmts>
  <fonts count="11" x14ac:knownFonts="1"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/>
    <xf numFmtId="0" fontId="1" fillId="2" borderId="0">
      <alignment horizontal="left" vertical="top"/>
    </xf>
    <xf numFmtId="0" fontId="1" fillId="2" borderId="0">
      <alignment horizontal="left" vertical="top"/>
    </xf>
    <xf numFmtId="0" fontId="1" fillId="2" borderId="0">
      <alignment horizontal="left" vertical="top"/>
    </xf>
    <xf numFmtId="0" fontId="2" fillId="0" borderId="0"/>
    <xf numFmtId="9" fontId="10" fillId="0" borderId="0" applyBorder="0" applyProtection="0"/>
  </cellStyleXfs>
  <cellXfs count="54">
    <xf numFmtId="0" fontId="0" fillId="0" borderId="0" xfId="0"/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2" applyFont="1" applyBorder="1" applyAlignment="1">
      <alignment horizontal="center" vertical="center" wrapText="1"/>
    </xf>
    <xf numFmtId="0" fontId="5" fillId="2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0" fillId="0" borderId="0" xfId="0" applyNumberFormat="1"/>
    <xf numFmtId="0" fontId="3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wrapText="1"/>
    </xf>
    <xf numFmtId="4" fontId="6" fillId="0" borderId="6" xfId="0" applyNumberFormat="1" applyFont="1" applyBorder="1" applyAlignment="1">
      <alignment wrapText="1"/>
    </xf>
    <xf numFmtId="0" fontId="5" fillId="2" borderId="2" xfId="2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2" fontId="5" fillId="2" borderId="2" xfId="2" applyNumberFormat="1" applyFont="1" applyBorder="1" applyAlignment="1">
      <alignment horizontal="center" vertical="center" wrapText="1"/>
    </xf>
    <xf numFmtId="0" fontId="5" fillId="2" borderId="2" xfId="1" applyFont="1" applyBorder="1" applyAlignment="1">
      <alignment horizontal="left" vertical="center" wrapText="1"/>
    </xf>
    <xf numFmtId="0" fontId="5" fillId="2" borderId="2" xfId="2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4" fontId="3" fillId="0" borderId="2" xfId="0" applyNumberFormat="1" applyFont="1" applyBorder="1" applyAlignment="1">
      <alignment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4" fontId="6" fillId="0" borderId="2" xfId="0" applyNumberFormat="1" applyFont="1" applyBorder="1"/>
    <xf numFmtId="0" fontId="3" fillId="0" borderId="3" xfId="0" applyFont="1" applyBorder="1" applyAlignment="1"/>
    <xf numFmtId="4" fontId="3" fillId="0" borderId="2" xfId="0" applyNumberFormat="1" applyFont="1" applyBorder="1"/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</cellXfs>
  <cellStyles count="6">
    <cellStyle name="S0" xfId="1"/>
    <cellStyle name="S1" xfId="2"/>
    <cellStyle name="S3" xfId="3"/>
    <cellStyle name="Обычный" xfId="0" builtinId="0"/>
    <cellStyle name="Обычный 2" xfId="4"/>
    <cellStyle name="Процентный 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/>
  </sheetViews>
  <sheetFormatPr defaultColWidth="8.7109375" defaultRowHeight="15" customHeight="1" x14ac:dyDescent="0.25"/>
  <cols>
    <col min="4" max="4" width="39.42578125" customWidth="1"/>
    <col min="5" max="5" width="13.85546875" customWidth="1"/>
    <col min="8" max="8" width="9.85546875" customWidth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 t="s">
        <v>0</v>
      </c>
      <c r="I1" s="15"/>
      <c r="J1" s="15"/>
      <c r="K1" s="15"/>
      <c r="L1" s="15"/>
    </row>
    <row r="2" spans="1:16" x14ac:dyDescent="0.25">
      <c r="A2" s="15"/>
      <c r="B2" s="15"/>
      <c r="C2" s="15"/>
      <c r="D2" s="15"/>
      <c r="E2" s="15"/>
      <c r="F2" s="15"/>
      <c r="G2" s="15"/>
      <c r="H2" s="15" t="s">
        <v>1</v>
      </c>
      <c r="I2" s="15"/>
      <c r="J2" s="15"/>
      <c r="K2" s="15"/>
      <c r="L2" s="15"/>
    </row>
    <row r="3" spans="1:16" x14ac:dyDescent="0.25">
      <c r="A3" s="15"/>
      <c r="B3" s="15"/>
      <c r="C3" s="15"/>
      <c r="D3" s="15"/>
      <c r="E3" s="15"/>
      <c r="F3" s="15"/>
      <c r="G3" s="15"/>
      <c r="H3" s="15" t="s">
        <v>2</v>
      </c>
      <c r="I3" s="15"/>
      <c r="J3" s="15"/>
      <c r="K3" s="15"/>
      <c r="L3" s="15"/>
    </row>
    <row r="4" spans="1:16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6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5"/>
    </row>
    <row r="6" spans="1:16" x14ac:dyDescent="0.25">
      <c r="A6" s="13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5"/>
    </row>
    <row r="7" spans="1:16" x14ac:dyDescent="0.25">
      <c r="A7" s="15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6" ht="15" customHeight="1" x14ac:dyDescent="0.25">
      <c r="A8" s="12" t="s">
        <v>7</v>
      </c>
      <c r="B8" s="11" t="s">
        <v>8</v>
      </c>
      <c r="C8" s="12" t="s">
        <v>9</v>
      </c>
      <c r="D8" s="11" t="s">
        <v>10</v>
      </c>
      <c r="E8" s="11" t="s">
        <v>11</v>
      </c>
      <c r="F8" s="10" t="s">
        <v>12</v>
      </c>
      <c r="G8" s="10" t="s">
        <v>13</v>
      </c>
      <c r="H8" s="9" t="s">
        <v>14</v>
      </c>
      <c r="I8" s="8" t="s">
        <v>15</v>
      </c>
      <c r="J8" s="8"/>
      <c r="K8" s="8"/>
      <c r="L8" s="15"/>
    </row>
    <row r="9" spans="1:16" ht="26.25" customHeight="1" x14ac:dyDescent="0.25">
      <c r="A9" s="12"/>
      <c r="B9" s="11"/>
      <c r="C9" s="12"/>
      <c r="D9" s="11"/>
      <c r="E9" s="11"/>
      <c r="F9" s="10"/>
      <c r="G9" s="10"/>
      <c r="H9" s="9"/>
      <c r="I9" s="16" t="s">
        <v>16</v>
      </c>
      <c r="J9" s="16" t="s">
        <v>17</v>
      </c>
      <c r="K9" s="16" t="s">
        <v>18</v>
      </c>
      <c r="L9" s="15"/>
    </row>
    <row r="10" spans="1:16" ht="25.5" x14ac:dyDescent="0.25">
      <c r="A10" s="17" t="s">
        <v>19</v>
      </c>
      <c r="B10" s="18" t="s">
        <v>20</v>
      </c>
      <c r="C10" s="19" t="s">
        <v>21</v>
      </c>
      <c r="D10" s="18" t="s">
        <v>22</v>
      </c>
      <c r="E10" s="19" t="s">
        <v>23</v>
      </c>
      <c r="F10" s="20">
        <v>20.43</v>
      </c>
      <c r="G10" s="21">
        <v>25.54</v>
      </c>
      <c r="H10" s="22">
        <v>291</v>
      </c>
      <c r="I10" s="22">
        <v>5.0999999999999996</v>
      </c>
      <c r="J10" s="22">
        <v>10.72</v>
      </c>
      <c r="K10" s="23">
        <v>43.4</v>
      </c>
      <c r="L10" s="15"/>
    </row>
    <row r="11" spans="1:16" ht="25.5" x14ac:dyDescent="0.25">
      <c r="A11" s="17"/>
      <c r="B11" s="18" t="s">
        <v>24</v>
      </c>
      <c r="C11" s="24" t="s">
        <v>25</v>
      </c>
      <c r="D11" s="18" t="s">
        <v>26</v>
      </c>
      <c r="E11" s="25" t="s">
        <v>27</v>
      </c>
      <c r="F11" s="20">
        <v>20.75</v>
      </c>
      <c r="G11" s="21">
        <v>25.93</v>
      </c>
      <c r="H11" s="22">
        <v>227.5</v>
      </c>
      <c r="I11" s="22">
        <v>5.89</v>
      </c>
      <c r="J11" s="22">
        <v>16.07</v>
      </c>
      <c r="K11" s="23">
        <v>14.94</v>
      </c>
      <c r="L11" s="15"/>
    </row>
    <row r="12" spans="1:16" ht="25.5" x14ac:dyDescent="0.25">
      <c r="A12" s="17"/>
      <c r="B12" s="18" t="s">
        <v>28</v>
      </c>
      <c r="C12" s="19" t="s">
        <v>29</v>
      </c>
      <c r="D12" s="18" t="s">
        <v>30</v>
      </c>
      <c r="E12" s="19" t="s">
        <v>31</v>
      </c>
      <c r="F12" s="20">
        <v>11.15</v>
      </c>
      <c r="G12" s="21">
        <v>13.94</v>
      </c>
      <c r="H12" s="22">
        <v>103.5</v>
      </c>
      <c r="I12" s="22">
        <v>3.1</v>
      </c>
      <c r="J12" s="22">
        <v>2.4</v>
      </c>
      <c r="K12" s="23">
        <v>17.2</v>
      </c>
      <c r="L12" s="15"/>
      <c r="P12" s="26"/>
    </row>
    <row r="13" spans="1:16" ht="15" customHeight="1" x14ac:dyDescent="0.25">
      <c r="A13" s="17"/>
      <c r="B13" s="18" t="s">
        <v>32</v>
      </c>
      <c r="C13" s="19"/>
      <c r="D13" s="18" t="s">
        <v>33</v>
      </c>
      <c r="E13" s="25" t="s">
        <v>34</v>
      </c>
      <c r="F13" s="20">
        <v>1.2</v>
      </c>
      <c r="G13" s="21">
        <v>1.5</v>
      </c>
      <c r="H13" s="22">
        <v>116.9</v>
      </c>
      <c r="I13" s="22">
        <v>3.95</v>
      </c>
      <c r="J13" s="22">
        <v>0.5</v>
      </c>
      <c r="K13" s="23">
        <v>24.15</v>
      </c>
      <c r="L13" s="15"/>
    </row>
    <row r="14" spans="1:16" ht="15" customHeight="1" x14ac:dyDescent="0.25">
      <c r="A14" s="27"/>
      <c r="B14" s="18" t="s">
        <v>32</v>
      </c>
      <c r="C14" s="19"/>
      <c r="D14" s="18" t="s">
        <v>35</v>
      </c>
      <c r="E14" s="28" t="s">
        <v>34</v>
      </c>
      <c r="F14" s="29">
        <v>1.5</v>
      </c>
      <c r="G14" s="30">
        <v>1.88</v>
      </c>
      <c r="H14" s="31">
        <v>129</v>
      </c>
      <c r="I14" s="31">
        <v>4.25</v>
      </c>
      <c r="J14" s="31">
        <v>1.65</v>
      </c>
      <c r="K14" s="32">
        <v>21.25</v>
      </c>
      <c r="L14" s="15"/>
    </row>
    <row r="15" spans="1:16" ht="15" customHeight="1" x14ac:dyDescent="0.25">
      <c r="A15" s="12" t="s">
        <v>36</v>
      </c>
      <c r="B15" s="12"/>
      <c r="C15" s="12"/>
      <c r="D15" s="12"/>
      <c r="E15" s="27">
        <v>575</v>
      </c>
      <c r="F15" s="33">
        <f>SUM(F10:F14)</f>
        <v>55.03</v>
      </c>
      <c r="G15" s="34">
        <f>G10+G11+G12+G13+G14</f>
        <v>68.789999999999992</v>
      </c>
      <c r="H15" s="30">
        <f>SUM(H10:H14)</f>
        <v>867.9</v>
      </c>
      <c r="I15" s="30">
        <f>SUM(I10:I14)</f>
        <v>22.29</v>
      </c>
      <c r="J15" s="30">
        <f>SUM(J10:J14)</f>
        <v>31.339999999999996</v>
      </c>
      <c r="K15" s="30">
        <f>SUM(K10:K14)</f>
        <v>120.94</v>
      </c>
      <c r="L15" s="15"/>
    </row>
    <row r="16" spans="1:16" ht="38.25" x14ac:dyDescent="0.25">
      <c r="A16" s="17" t="s">
        <v>37</v>
      </c>
      <c r="B16" s="18" t="s">
        <v>38</v>
      </c>
      <c r="C16" s="19" t="s">
        <v>39</v>
      </c>
      <c r="D16" s="18" t="s">
        <v>40</v>
      </c>
      <c r="E16" s="19" t="s">
        <v>41</v>
      </c>
      <c r="F16" s="22">
        <v>8</v>
      </c>
      <c r="G16" s="22">
        <v>10</v>
      </c>
      <c r="H16" s="22">
        <v>6.25</v>
      </c>
      <c r="I16" s="22">
        <v>0.5</v>
      </c>
      <c r="J16" s="22">
        <v>6.2E-2</v>
      </c>
      <c r="K16" s="23">
        <v>1.06</v>
      </c>
      <c r="L16" s="15"/>
    </row>
    <row r="17" spans="1:12" ht="34.5" customHeight="1" x14ac:dyDescent="0.25">
      <c r="A17" s="7"/>
      <c r="B17" s="6" t="s">
        <v>42</v>
      </c>
      <c r="C17" s="19" t="s">
        <v>43</v>
      </c>
      <c r="D17" s="5" t="s">
        <v>44</v>
      </c>
      <c r="E17" s="4" t="s">
        <v>45</v>
      </c>
      <c r="F17" s="3">
        <v>10</v>
      </c>
      <c r="G17" s="37">
        <v>12.5</v>
      </c>
      <c r="H17" s="38">
        <v>144.25</v>
      </c>
      <c r="I17" s="35">
        <v>3.56</v>
      </c>
      <c r="J17" s="35">
        <v>4.5999999999999996</v>
      </c>
      <c r="K17" s="38">
        <v>18.8</v>
      </c>
      <c r="L17" s="15"/>
    </row>
    <row r="18" spans="1:12" ht="33" customHeight="1" x14ac:dyDescent="0.25">
      <c r="A18" s="7"/>
      <c r="B18" s="6"/>
      <c r="C18" s="19" t="s">
        <v>46</v>
      </c>
      <c r="D18" s="5"/>
      <c r="E18" s="4"/>
      <c r="F18" s="3"/>
      <c r="G18" s="37"/>
      <c r="H18" s="38">
        <v>67.599999999999994</v>
      </c>
      <c r="I18" s="35">
        <v>2.0499999999999998</v>
      </c>
      <c r="J18" s="35">
        <v>1.9</v>
      </c>
      <c r="K18" s="38">
        <v>9.01</v>
      </c>
      <c r="L18" s="15"/>
    </row>
    <row r="19" spans="1:12" ht="25.5" x14ac:dyDescent="0.25">
      <c r="A19" s="17"/>
      <c r="B19" s="18" t="s">
        <v>47</v>
      </c>
      <c r="C19" s="19" t="s">
        <v>48</v>
      </c>
      <c r="D19" s="39" t="s">
        <v>49</v>
      </c>
      <c r="E19" s="35" t="s">
        <v>50</v>
      </c>
      <c r="F19" s="36">
        <v>42.68</v>
      </c>
      <c r="G19" s="37">
        <v>53.35</v>
      </c>
      <c r="H19" s="38">
        <v>210</v>
      </c>
      <c r="I19" s="35">
        <v>19.5</v>
      </c>
      <c r="J19" s="35">
        <v>9.9</v>
      </c>
      <c r="K19" s="38">
        <v>7.6</v>
      </c>
      <c r="L19" s="15"/>
    </row>
    <row r="20" spans="1:12" ht="25.5" x14ac:dyDescent="0.25">
      <c r="A20" s="17"/>
      <c r="B20" s="18" t="s">
        <v>51</v>
      </c>
      <c r="C20" s="19" t="s">
        <v>52</v>
      </c>
      <c r="D20" s="40" t="s">
        <v>53</v>
      </c>
      <c r="E20" s="35" t="s">
        <v>31</v>
      </c>
      <c r="F20" s="36">
        <v>14.4</v>
      </c>
      <c r="G20" s="37">
        <v>18</v>
      </c>
      <c r="H20" s="38">
        <v>230.47</v>
      </c>
      <c r="I20" s="35">
        <v>4.13</v>
      </c>
      <c r="J20" s="35">
        <v>12.2</v>
      </c>
      <c r="K20" s="38">
        <v>24</v>
      </c>
      <c r="L20" s="15"/>
    </row>
    <row r="21" spans="1:12" ht="25.5" x14ac:dyDescent="0.25">
      <c r="A21" s="17"/>
      <c r="B21" s="18" t="s">
        <v>28</v>
      </c>
      <c r="C21" s="19" t="s">
        <v>54</v>
      </c>
      <c r="D21" s="40" t="s">
        <v>55</v>
      </c>
      <c r="E21" s="35" t="s">
        <v>31</v>
      </c>
      <c r="F21" s="36">
        <v>3.19</v>
      </c>
      <c r="G21" s="37">
        <v>3.98</v>
      </c>
      <c r="H21" s="38">
        <v>132.80000000000001</v>
      </c>
      <c r="I21" s="35">
        <v>0.66</v>
      </c>
      <c r="J21" s="35">
        <v>0.09</v>
      </c>
      <c r="K21" s="38">
        <v>32.01</v>
      </c>
      <c r="L21" s="15"/>
    </row>
    <row r="22" spans="1:12" x14ac:dyDescent="0.25">
      <c r="A22" s="17"/>
      <c r="B22" s="18" t="s">
        <v>32</v>
      </c>
      <c r="C22" s="19"/>
      <c r="D22" s="18" t="s">
        <v>33</v>
      </c>
      <c r="E22" s="25" t="s">
        <v>34</v>
      </c>
      <c r="F22" s="20">
        <v>1.2</v>
      </c>
      <c r="G22" s="21">
        <v>1.5</v>
      </c>
      <c r="H22" s="22">
        <v>116.9</v>
      </c>
      <c r="I22" s="22">
        <v>3.95</v>
      </c>
      <c r="J22" s="22">
        <v>0.5</v>
      </c>
      <c r="K22" s="23">
        <v>24.15</v>
      </c>
      <c r="L22" s="15"/>
    </row>
    <row r="23" spans="1:12" ht="15.75" customHeight="1" x14ac:dyDescent="0.25">
      <c r="A23" s="17"/>
      <c r="B23" s="18" t="s">
        <v>32</v>
      </c>
      <c r="C23" s="19"/>
      <c r="D23" s="18" t="s">
        <v>35</v>
      </c>
      <c r="E23" s="28" t="s">
        <v>34</v>
      </c>
      <c r="F23" s="29">
        <v>1.5</v>
      </c>
      <c r="G23" s="30">
        <v>1.88</v>
      </c>
      <c r="H23" s="31">
        <v>129</v>
      </c>
      <c r="I23" s="31">
        <v>4.25</v>
      </c>
      <c r="J23" s="31">
        <v>1.65</v>
      </c>
      <c r="K23" s="32">
        <v>21.25</v>
      </c>
      <c r="L23" s="15"/>
    </row>
    <row r="24" spans="1:12" ht="15" customHeight="1" x14ac:dyDescent="0.25">
      <c r="A24" s="2" t="s">
        <v>56</v>
      </c>
      <c r="B24" s="2"/>
      <c r="C24" s="2"/>
      <c r="D24" s="2"/>
      <c r="E24" s="41">
        <v>1065</v>
      </c>
      <c r="F24" s="42">
        <f t="shared" ref="F24:K24" si="0">SUM(F16:F23)</f>
        <v>80.97</v>
      </c>
      <c r="G24" s="42">
        <f t="shared" si="0"/>
        <v>101.21</v>
      </c>
      <c r="H24" s="31">
        <f t="shared" si="0"/>
        <v>1037.27</v>
      </c>
      <c r="I24" s="31">
        <f t="shared" si="0"/>
        <v>38.6</v>
      </c>
      <c r="J24" s="31">
        <f t="shared" si="0"/>
        <v>30.901999999999997</v>
      </c>
      <c r="K24" s="31">
        <f t="shared" si="0"/>
        <v>137.88</v>
      </c>
      <c r="L24" s="15"/>
    </row>
    <row r="25" spans="1:12" ht="30" x14ac:dyDescent="0.25">
      <c r="A25" s="8" t="s">
        <v>57</v>
      </c>
      <c r="B25" s="43" t="s">
        <v>58</v>
      </c>
      <c r="C25" s="44"/>
      <c r="D25" s="43" t="s">
        <v>59</v>
      </c>
      <c r="E25" s="43" t="s">
        <v>41</v>
      </c>
      <c r="F25" s="45">
        <v>30.8</v>
      </c>
      <c r="G25" s="45">
        <v>38.5</v>
      </c>
      <c r="H25" s="46">
        <v>138</v>
      </c>
      <c r="I25" s="46">
        <v>3.7</v>
      </c>
      <c r="J25" s="46">
        <v>15</v>
      </c>
      <c r="K25" s="47">
        <v>22.4</v>
      </c>
      <c r="L25" s="15"/>
    </row>
    <row r="26" spans="1:12" ht="26.25" x14ac:dyDescent="0.25">
      <c r="A26" s="8"/>
      <c r="B26" s="44" t="s">
        <v>60</v>
      </c>
      <c r="C26" s="48" t="s">
        <v>61</v>
      </c>
      <c r="D26" s="43" t="s">
        <v>62</v>
      </c>
      <c r="E26" s="43" t="s">
        <v>31</v>
      </c>
      <c r="F26" s="45">
        <v>18</v>
      </c>
      <c r="G26" s="45">
        <v>22.5</v>
      </c>
      <c r="H26" s="46">
        <v>60.45</v>
      </c>
      <c r="I26" s="46">
        <v>0.6</v>
      </c>
      <c r="J26" s="46">
        <v>0.6</v>
      </c>
      <c r="K26" s="47">
        <v>13.35</v>
      </c>
      <c r="L26" s="15"/>
    </row>
    <row r="27" spans="1:12" x14ac:dyDescent="0.25">
      <c r="A27" s="8"/>
      <c r="B27" s="44"/>
      <c r="C27" s="44"/>
      <c r="D27" s="43"/>
      <c r="E27" s="43"/>
      <c r="F27" s="45"/>
      <c r="G27" s="45"/>
      <c r="H27" s="46"/>
      <c r="I27" s="46"/>
      <c r="J27" s="46"/>
      <c r="K27" s="47"/>
      <c r="L27" s="15"/>
    </row>
    <row r="28" spans="1:12" x14ac:dyDescent="0.25">
      <c r="A28" s="8" t="s">
        <v>63</v>
      </c>
      <c r="B28" s="8"/>
      <c r="C28" s="8"/>
      <c r="D28" s="8"/>
      <c r="E28" s="44">
        <v>250</v>
      </c>
      <c r="F28" s="49">
        <f>SUM(F25:F27)</f>
        <v>48.8</v>
      </c>
      <c r="G28" s="49">
        <f>SUM(G25:G27)</f>
        <v>61</v>
      </c>
      <c r="H28" s="46">
        <f>H25+H26</f>
        <v>198.45</v>
      </c>
      <c r="I28" s="46">
        <f>I25+I26</f>
        <v>4.3</v>
      </c>
      <c r="J28" s="46">
        <f>J25+J26</f>
        <v>15.6</v>
      </c>
      <c r="K28" s="46">
        <f>K25+K26</f>
        <v>35.75</v>
      </c>
      <c r="L28" s="15"/>
    </row>
    <row r="29" spans="1:12" x14ac:dyDescent="0.25">
      <c r="A29" s="1" t="s">
        <v>56</v>
      </c>
      <c r="B29" s="1"/>
      <c r="C29" s="1"/>
      <c r="D29" s="1"/>
      <c r="E29" s="50">
        <v>1890</v>
      </c>
      <c r="F29" s="49">
        <f t="shared" ref="F29:K29" si="1">F28+F24+F15</f>
        <v>184.79999999999998</v>
      </c>
      <c r="G29" s="49">
        <f t="shared" si="1"/>
        <v>230.99999999999997</v>
      </c>
      <c r="H29" s="22">
        <f t="shared" si="1"/>
        <v>2103.62</v>
      </c>
      <c r="I29" s="22">
        <f t="shared" si="1"/>
        <v>65.19</v>
      </c>
      <c r="J29" s="22">
        <f t="shared" si="1"/>
        <v>77.841999999999985</v>
      </c>
      <c r="K29" s="22">
        <f t="shared" si="1"/>
        <v>294.57</v>
      </c>
      <c r="L29" s="15"/>
    </row>
    <row r="30" spans="1:12" ht="15" customHeight="1" x14ac:dyDescent="0.25">
      <c r="A30" s="52" t="s">
        <v>64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15"/>
    </row>
    <row r="31" spans="1:12" ht="24" customHeight="1" x14ac:dyDescent="0.25">
      <c r="A31" s="53" t="s">
        <v>65</v>
      </c>
      <c r="B31" s="53"/>
      <c r="C31" s="51">
        <f>F29</f>
        <v>184.79999999999998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5" customHeight="1" x14ac:dyDescent="0.25">
      <c r="A32" s="53" t="s">
        <v>66</v>
      </c>
      <c r="B32" s="53"/>
      <c r="C32" s="51">
        <f>G29-F29</f>
        <v>46.199999999999989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0" customHeight="1" x14ac:dyDescent="0.25">
      <c r="A33" s="10" t="s">
        <v>67</v>
      </c>
      <c r="B33" s="10"/>
      <c r="C33" s="51">
        <f>G29</f>
        <v>230.99999999999997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 t="s">
        <v>68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5" t="s">
        <v>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15" t="s">
        <v>70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26">
    <mergeCell ref="A30:K30"/>
    <mergeCell ref="A31:B31"/>
    <mergeCell ref="A32:B32"/>
    <mergeCell ref="A33:B33"/>
    <mergeCell ref="F17:F18"/>
    <mergeCell ref="A24:D24"/>
    <mergeCell ref="A25:A27"/>
    <mergeCell ref="A28:D28"/>
    <mergeCell ref="A29:D29"/>
    <mergeCell ref="A15:D15"/>
    <mergeCell ref="A17:A18"/>
    <mergeCell ref="B17:B18"/>
    <mergeCell ref="D17:D18"/>
    <mergeCell ref="E17:E18"/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K8"/>
  </mergeCells>
  <pageMargins left="0.70833333333333304" right="0.70833333333333304" top="0.74791666666666701" bottom="0.74791666666666701" header="0.511811023622047" footer="0.511811023622047"/>
  <pageSetup paperSize="9" scale="8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9" zoomScaleNormal="100" workbookViewId="0">
      <selection activeCell="S25" sqref="S25"/>
    </sheetView>
  </sheetViews>
  <sheetFormatPr defaultColWidth="8.7109375" defaultRowHeight="15" customHeight="1" x14ac:dyDescent="0.25"/>
  <cols>
    <col min="4" max="4" width="39.42578125" customWidth="1"/>
    <col min="5" max="5" width="13.85546875" customWidth="1"/>
    <col min="8" max="8" width="9.85546875" customWidth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 t="s">
        <v>0</v>
      </c>
      <c r="I1" s="15"/>
      <c r="J1" s="15"/>
      <c r="K1" s="15"/>
      <c r="L1" s="15"/>
    </row>
    <row r="2" spans="1:16" x14ac:dyDescent="0.25">
      <c r="A2" s="15"/>
      <c r="B2" s="15"/>
      <c r="C2" s="15"/>
      <c r="D2" s="15"/>
      <c r="E2" s="15"/>
      <c r="F2" s="15"/>
      <c r="G2" s="15"/>
      <c r="H2" s="15" t="s">
        <v>1</v>
      </c>
      <c r="I2" s="15"/>
      <c r="J2" s="15"/>
      <c r="K2" s="15"/>
      <c r="L2" s="15"/>
    </row>
    <row r="3" spans="1:16" x14ac:dyDescent="0.25">
      <c r="A3" s="15"/>
      <c r="B3" s="15"/>
      <c r="C3" s="15"/>
      <c r="D3" s="15"/>
      <c r="E3" s="15"/>
      <c r="F3" s="15"/>
      <c r="G3" s="15"/>
      <c r="H3" s="15" t="s">
        <v>2</v>
      </c>
      <c r="I3" s="15"/>
      <c r="J3" s="15"/>
      <c r="K3" s="15"/>
      <c r="L3" s="15"/>
    </row>
    <row r="4" spans="1:16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6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5"/>
    </row>
    <row r="6" spans="1:16" x14ac:dyDescent="0.25">
      <c r="A6" s="13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5"/>
    </row>
    <row r="7" spans="1:16" x14ac:dyDescent="0.25">
      <c r="A7" s="15" t="s">
        <v>72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6" ht="15" customHeight="1" x14ac:dyDescent="0.25">
      <c r="A8" s="12" t="s">
        <v>7</v>
      </c>
      <c r="B8" s="11" t="s">
        <v>8</v>
      </c>
      <c r="C8" s="12" t="s">
        <v>9</v>
      </c>
      <c r="D8" s="11" t="s">
        <v>10</v>
      </c>
      <c r="E8" s="11" t="s">
        <v>11</v>
      </c>
      <c r="F8" s="10" t="s">
        <v>12</v>
      </c>
      <c r="G8" s="10" t="s">
        <v>13</v>
      </c>
      <c r="H8" s="9" t="s">
        <v>14</v>
      </c>
      <c r="I8" s="8" t="s">
        <v>15</v>
      </c>
      <c r="J8" s="8"/>
      <c r="K8" s="8"/>
      <c r="L8" s="15"/>
    </row>
    <row r="9" spans="1:16" ht="26.25" customHeight="1" x14ac:dyDescent="0.25">
      <c r="A9" s="12"/>
      <c r="B9" s="11"/>
      <c r="C9" s="12"/>
      <c r="D9" s="11"/>
      <c r="E9" s="11"/>
      <c r="F9" s="10"/>
      <c r="G9" s="10"/>
      <c r="H9" s="9"/>
      <c r="I9" s="16" t="s">
        <v>16</v>
      </c>
      <c r="J9" s="16" t="s">
        <v>17</v>
      </c>
      <c r="K9" s="16" t="s">
        <v>18</v>
      </c>
      <c r="L9" s="15"/>
    </row>
    <row r="10" spans="1:16" ht="25.5" x14ac:dyDescent="0.25">
      <c r="A10" s="17" t="s">
        <v>19</v>
      </c>
      <c r="B10" s="18" t="s">
        <v>20</v>
      </c>
      <c r="C10" s="19" t="s">
        <v>21</v>
      </c>
      <c r="D10" s="18" t="s">
        <v>22</v>
      </c>
      <c r="E10" s="19" t="s">
        <v>23</v>
      </c>
      <c r="F10" s="20">
        <v>14.46</v>
      </c>
      <c r="G10" s="21">
        <v>18.07</v>
      </c>
      <c r="H10" s="22">
        <v>291</v>
      </c>
      <c r="I10" s="22">
        <v>5.0999999999999996</v>
      </c>
      <c r="J10" s="22">
        <v>10.72</v>
      </c>
      <c r="K10" s="23">
        <v>43.4</v>
      </c>
      <c r="L10" s="15"/>
    </row>
    <row r="11" spans="1:16" ht="25.5" x14ac:dyDescent="0.25">
      <c r="A11" s="17"/>
      <c r="B11" s="18" t="s">
        <v>24</v>
      </c>
      <c r="C11" s="24" t="s">
        <v>25</v>
      </c>
      <c r="D11" s="18" t="s">
        <v>26</v>
      </c>
      <c r="E11" s="25" t="s">
        <v>27</v>
      </c>
      <c r="F11" s="20">
        <v>12</v>
      </c>
      <c r="G11" s="21">
        <v>15</v>
      </c>
      <c r="H11" s="22">
        <v>227.5</v>
      </c>
      <c r="I11" s="22">
        <v>5.89</v>
      </c>
      <c r="J11" s="22">
        <v>16.07</v>
      </c>
      <c r="K11" s="23">
        <v>14.94</v>
      </c>
      <c r="L11" s="15"/>
    </row>
    <row r="12" spans="1:16" ht="25.5" x14ac:dyDescent="0.25">
      <c r="A12" s="17"/>
      <c r="B12" s="18" t="s">
        <v>28</v>
      </c>
      <c r="C12" s="19" t="s">
        <v>29</v>
      </c>
      <c r="D12" s="18" t="s">
        <v>30</v>
      </c>
      <c r="E12" s="19" t="s">
        <v>31</v>
      </c>
      <c r="F12" s="20">
        <v>7.2</v>
      </c>
      <c r="G12" s="21">
        <v>9</v>
      </c>
      <c r="H12" s="22">
        <v>103.5</v>
      </c>
      <c r="I12" s="22">
        <v>3.1</v>
      </c>
      <c r="J12" s="22">
        <v>2.4</v>
      </c>
      <c r="K12" s="23">
        <v>17.2</v>
      </c>
      <c r="L12" s="15"/>
      <c r="P12" s="26"/>
    </row>
    <row r="13" spans="1:16" ht="15" customHeight="1" x14ac:dyDescent="0.25">
      <c r="A13" s="17"/>
      <c r="B13" s="18" t="s">
        <v>32</v>
      </c>
      <c r="C13" s="19"/>
      <c r="D13" s="18" t="s">
        <v>33</v>
      </c>
      <c r="E13" s="25" t="s">
        <v>34</v>
      </c>
      <c r="F13" s="20">
        <v>1.2</v>
      </c>
      <c r="G13" s="21">
        <v>1.5</v>
      </c>
      <c r="H13" s="22">
        <v>116.9</v>
      </c>
      <c r="I13" s="22">
        <v>3.95</v>
      </c>
      <c r="J13" s="22">
        <v>0.5</v>
      </c>
      <c r="K13" s="23">
        <v>24.15</v>
      </c>
      <c r="L13" s="15"/>
    </row>
    <row r="14" spans="1:16" ht="15" customHeight="1" x14ac:dyDescent="0.25">
      <c r="A14" s="27"/>
      <c r="B14" s="18" t="s">
        <v>32</v>
      </c>
      <c r="C14" s="19"/>
      <c r="D14" s="18" t="s">
        <v>35</v>
      </c>
      <c r="E14" s="28" t="s">
        <v>34</v>
      </c>
      <c r="F14" s="29">
        <v>1.5</v>
      </c>
      <c r="G14" s="30">
        <v>1.88</v>
      </c>
      <c r="H14" s="31">
        <v>129</v>
      </c>
      <c r="I14" s="31">
        <v>4.25</v>
      </c>
      <c r="J14" s="31">
        <v>1.65</v>
      </c>
      <c r="K14" s="32">
        <v>21.25</v>
      </c>
      <c r="L14" s="15"/>
    </row>
    <row r="15" spans="1:16" ht="15" customHeight="1" x14ac:dyDescent="0.25">
      <c r="A15" s="12" t="s">
        <v>36</v>
      </c>
      <c r="B15" s="12"/>
      <c r="C15" s="12"/>
      <c r="D15" s="12"/>
      <c r="E15" s="27">
        <v>575</v>
      </c>
      <c r="F15" s="33">
        <f>SUM(F10:F14)</f>
        <v>36.360000000000007</v>
      </c>
      <c r="G15" s="34">
        <f>G10+G11+G12+G13+G14</f>
        <v>45.45</v>
      </c>
      <c r="H15" s="30">
        <f>SUM(H10:H14)</f>
        <v>867.9</v>
      </c>
      <c r="I15" s="30">
        <f>SUM(I10:I14)</f>
        <v>22.29</v>
      </c>
      <c r="J15" s="30">
        <f>SUM(J10:J14)</f>
        <v>31.339999999999996</v>
      </c>
      <c r="K15" s="30">
        <f>SUM(K10:K14)</f>
        <v>120.94</v>
      </c>
      <c r="L15" s="15"/>
    </row>
    <row r="16" spans="1:16" ht="38.25" x14ac:dyDescent="0.25">
      <c r="A16" s="17" t="s">
        <v>37</v>
      </c>
      <c r="B16" s="18" t="s">
        <v>38</v>
      </c>
      <c r="C16" s="19" t="s">
        <v>39</v>
      </c>
      <c r="D16" s="18" t="s">
        <v>40</v>
      </c>
      <c r="E16" s="19" t="s">
        <v>41</v>
      </c>
      <c r="F16" s="22">
        <v>6.4</v>
      </c>
      <c r="G16" s="22">
        <v>8</v>
      </c>
      <c r="H16" s="22">
        <v>6.25</v>
      </c>
      <c r="I16" s="22">
        <v>0.5</v>
      </c>
      <c r="J16" s="22">
        <v>6.2E-2</v>
      </c>
      <c r="K16" s="23">
        <v>1.06</v>
      </c>
      <c r="L16" s="15"/>
    </row>
    <row r="17" spans="1:12" ht="34.5" customHeight="1" x14ac:dyDescent="0.25">
      <c r="A17" s="7"/>
      <c r="B17" s="6" t="s">
        <v>42</v>
      </c>
      <c r="C17" s="19" t="s">
        <v>43</v>
      </c>
      <c r="D17" s="5" t="s">
        <v>44</v>
      </c>
      <c r="E17" s="4" t="s">
        <v>45</v>
      </c>
      <c r="F17" s="3">
        <v>10</v>
      </c>
      <c r="G17" s="37">
        <v>12.5</v>
      </c>
      <c r="H17" s="38">
        <v>144.25</v>
      </c>
      <c r="I17" s="35">
        <v>3.56</v>
      </c>
      <c r="J17" s="35">
        <v>4.5999999999999996</v>
      </c>
      <c r="K17" s="38">
        <v>18.8</v>
      </c>
      <c r="L17" s="15"/>
    </row>
    <row r="18" spans="1:12" ht="33" customHeight="1" x14ac:dyDescent="0.25">
      <c r="A18" s="7"/>
      <c r="B18" s="6"/>
      <c r="C18" s="19" t="s">
        <v>46</v>
      </c>
      <c r="D18" s="5"/>
      <c r="E18" s="4"/>
      <c r="F18" s="3"/>
      <c r="G18" s="37"/>
      <c r="H18" s="38">
        <v>67.599999999999994</v>
      </c>
      <c r="I18" s="35">
        <v>2.0499999999999998</v>
      </c>
      <c r="J18" s="35">
        <v>1.9</v>
      </c>
      <c r="K18" s="38">
        <v>9.01</v>
      </c>
      <c r="L18" s="15"/>
    </row>
    <row r="19" spans="1:12" ht="25.5" x14ac:dyDescent="0.25">
      <c r="A19" s="17"/>
      <c r="B19" s="18" t="s">
        <v>47</v>
      </c>
      <c r="C19" s="19" t="s">
        <v>48</v>
      </c>
      <c r="D19" s="39" t="s">
        <v>49</v>
      </c>
      <c r="E19" s="35" t="s">
        <v>50</v>
      </c>
      <c r="F19" s="36">
        <v>42.68</v>
      </c>
      <c r="G19" s="37">
        <v>53.34</v>
      </c>
      <c r="H19" s="38">
        <v>210</v>
      </c>
      <c r="I19" s="35">
        <v>19.5</v>
      </c>
      <c r="J19" s="35">
        <v>9.9</v>
      </c>
      <c r="K19" s="38">
        <v>7.6</v>
      </c>
      <c r="L19" s="15"/>
    </row>
    <row r="20" spans="1:12" ht="25.5" x14ac:dyDescent="0.25">
      <c r="A20" s="17"/>
      <c r="B20" s="18" t="s">
        <v>51</v>
      </c>
      <c r="C20" s="19" t="s">
        <v>52</v>
      </c>
      <c r="D20" s="40" t="s">
        <v>53</v>
      </c>
      <c r="E20" s="35" t="s">
        <v>31</v>
      </c>
      <c r="F20" s="36">
        <v>14.4</v>
      </c>
      <c r="G20" s="37">
        <v>18</v>
      </c>
      <c r="H20" s="38">
        <v>230.47</v>
      </c>
      <c r="I20" s="35">
        <v>4.13</v>
      </c>
      <c r="J20" s="35">
        <v>12.2</v>
      </c>
      <c r="K20" s="38">
        <v>24</v>
      </c>
      <c r="L20" s="15"/>
    </row>
    <row r="21" spans="1:12" ht="25.5" x14ac:dyDescent="0.25">
      <c r="A21" s="17"/>
      <c r="B21" s="18" t="s">
        <v>28</v>
      </c>
      <c r="C21" s="19" t="s">
        <v>54</v>
      </c>
      <c r="D21" s="40" t="s">
        <v>55</v>
      </c>
      <c r="E21" s="35" t="s">
        <v>31</v>
      </c>
      <c r="F21" s="36">
        <v>3.19</v>
      </c>
      <c r="G21" s="37">
        <v>3.98</v>
      </c>
      <c r="H21" s="38">
        <v>132.80000000000001</v>
      </c>
      <c r="I21" s="35">
        <v>0.66</v>
      </c>
      <c r="J21" s="35">
        <v>0.09</v>
      </c>
      <c r="K21" s="38">
        <v>32.01</v>
      </c>
      <c r="L21" s="15"/>
    </row>
    <row r="22" spans="1:12" x14ac:dyDescent="0.25">
      <c r="A22" s="17"/>
      <c r="B22" s="18" t="s">
        <v>32</v>
      </c>
      <c r="C22" s="19"/>
      <c r="D22" s="18" t="s">
        <v>33</v>
      </c>
      <c r="E22" s="25" t="s">
        <v>34</v>
      </c>
      <c r="F22" s="20">
        <v>1.2</v>
      </c>
      <c r="G22" s="21">
        <v>1.5</v>
      </c>
      <c r="H22" s="22">
        <v>116.9</v>
      </c>
      <c r="I22" s="22">
        <v>3.95</v>
      </c>
      <c r="J22" s="22">
        <v>0.5</v>
      </c>
      <c r="K22" s="23">
        <v>24.15</v>
      </c>
      <c r="L22" s="15"/>
    </row>
    <row r="23" spans="1:12" ht="15.75" customHeight="1" x14ac:dyDescent="0.25">
      <c r="A23" s="17"/>
      <c r="B23" s="18" t="s">
        <v>32</v>
      </c>
      <c r="C23" s="19"/>
      <c r="D23" s="18" t="s">
        <v>35</v>
      </c>
      <c r="E23" s="28" t="s">
        <v>34</v>
      </c>
      <c r="F23" s="29">
        <v>1.5</v>
      </c>
      <c r="G23" s="30">
        <v>1.88</v>
      </c>
      <c r="H23" s="31">
        <v>129</v>
      </c>
      <c r="I23" s="31">
        <v>4.25</v>
      </c>
      <c r="J23" s="31">
        <v>1.65</v>
      </c>
      <c r="K23" s="32">
        <v>21.25</v>
      </c>
      <c r="L23" s="15"/>
    </row>
    <row r="24" spans="1:12" ht="15" customHeight="1" x14ac:dyDescent="0.25">
      <c r="A24" s="2" t="s">
        <v>56</v>
      </c>
      <c r="B24" s="2"/>
      <c r="C24" s="2"/>
      <c r="D24" s="2"/>
      <c r="E24" s="41">
        <v>1065</v>
      </c>
      <c r="F24" s="42">
        <f t="shared" ref="F24:K24" si="0">SUM(F16:F23)</f>
        <v>79.37</v>
      </c>
      <c r="G24" s="42">
        <f t="shared" si="0"/>
        <v>99.2</v>
      </c>
      <c r="H24" s="31">
        <f t="shared" si="0"/>
        <v>1037.27</v>
      </c>
      <c r="I24" s="31">
        <f t="shared" si="0"/>
        <v>38.6</v>
      </c>
      <c r="J24" s="31">
        <f t="shared" si="0"/>
        <v>30.901999999999997</v>
      </c>
      <c r="K24" s="31">
        <f t="shared" si="0"/>
        <v>137.88</v>
      </c>
      <c r="L24" s="15"/>
    </row>
    <row r="25" spans="1:12" ht="30" x14ac:dyDescent="0.25">
      <c r="A25" s="8" t="s">
        <v>57</v>
      </c>
      <c r="B25" s="43" t="s">
        <v>58</v>
      </c>
      <c r="C25" s="44"/>
      <c r="D25" s="43" t="s">
        <v>59</v>
      </c>
      <c r="E25" s="43" t="s">
        <v>41</v>
      </c>
      <c r="F25" s="45">
        <v>30.8</v>
      </c>
      <c r="G25" s="45">
        <v>38.5</v>
      </c>
      <c r="H25" s="46">
        <v>138</v>
      </c>
      <c r="I25" s="46">
        <v>3.7</v>
      </c>
      <c r="J25" s="46">
        <v>15</v>
      </c>
      <c r="K25" s="47">
        <v>22.4</v>
      </c>
      <c r="L25" s="15"/>
    </row>
    <row r="26" spans="1:12" ht="26.25" x14ac:dyDescent="0.25">
      <c r="A26" s="8"/>
      <c r="B26" s="44" t="s">
        <v>60</v>
      </c>
      <c r="C26" s="48" t="s">
        <v>61</v>
      </c>
      <c r="D26" s="43" t="s">
        <v>62</v>
      </c>
      <c r="E26" s="43" t="s">
        <v>31</v>
      </c>
      <c r="F26" s="45">
        <v>18</v>
      </c>
      <c r="G26" s="45">
        <v>22.5</v>
      </c>
      <c r="H26" s="46">
        <v>60.45</v>
      </c>
      <c r="I26" s="46">
        <v>0.6</v>
      </c>
      <c r="J26" s="46">
        <v>0.6</v>
      </c>
      <c r="K26" s="47">
        <v>13.35</v>
      </c>
      <c r="L26" s="15"/>
    </row>
    <row r="27" spans="1:12" x14ac:dyDescent="0.25">
      <c r="A27" s="8"/>
      <c r="B27" s="44"/>
      <c r="C27" s="44"/>
      <c r="D27" s="43"/>
      <c r="E27" s="43"/>
      <c r="F27" s="45"/>
      <c r="G27" s="45"/>
      <c r="H27" s="46"/>
      <c r="I27" s="46"/>
      <c r="J27" s="46"/>
      <c r="K27" s="47"/>
      <c r="L27" s="15"/>
    </row>
    <row r="28" spans="1:12" x14ac:dyDescent="0.25">
      <c r="A28" s="8" t="s">
        <v>63</v>
      </c>
      <c r="B28" s="8"/>
      <c r="C28" s="8"/>
      <c r="D28" s="8"/>
      <c r="E28" s="44">
        <v>250</v>
      </c>
      <c r="F28" s="49">
        <f>SUM(F25:F27)</f>
        <v>48.8</v>
      </c>
      <c r="G28" s="49">
        <f>SUM(G25:G27)</f>
        <v>61</v>
      </c>
      <c r="H28" s="46">
        <f>H25+H26</f>
        <v>198.45</v>
      </c>
      <c r="I28" s="46">
        <f>I25+I26</f>
        <v>4.3</v>
      </c>
      <c r="J28" s="46">
        <f>J25+J26</f>
        <v>15.6</v>
      </c>
      <c r="K28" s="46">
        <f>K25+K26</f>
        <v>35.75</v>
      </c>
      <c r="L28" s="15"/>
    </row>
    <row r="29" spans="1:12" x14ac:dyDescent="0.25">
      <c r="A29" s="1" t="s">
        <v>56</v>
      </c>
      <c r="B29" s="1"/>
      <c r="C29" s="1"/>
      <c r="D29" s="1"/>
      <c r="E29" s="50">
        <v>1890</v>
      </c>
      <c r="F29" s="49">
        <f t="shared" ref="F29:K29" si="1">F28+F24+F15</f>
        <v>164.53000000000003</v>
      </c>
      <c r="G29" s="49">
        <f t="shared" si="1"/>
        <v>205.64999999999998</v>
      </c>
      <c r="H29" s="22">
        <f t="shared" si="1"/>
        <v>2103.62</v>
      </c>
      <c r="I29" s="22">
        <f t="shared" si="1"/>
        <v>65.19</v>
      </c>
      <c r="J29" s="22">
        <f t="shared" si="1"/>
        <v>77.841999999999985</v>
      </c>
      <c r="K29" s="22">
        <f t="shared" si="1"/>
        <v>294.57</v>
      </c>
      <c r="L29" s="15"/>
    </row>
    <row r="30" spans="1:12" ht="15" customHeight="1" x14ac:dyDescent="0.25">
      <c r="A30" s="52" t="s">
        <v>64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15"/>
    </row>
    <row r="31" spans="1:12" ht="24" customHeight="1" x14ac:dyDescent="0.25">
      <c r="A31" s="53" t="s">
        <v>65</v>
      </c>
      <c r="B31" s="53"/>
      <c r="C31" s="51">
        <f>F29</f>
        <v>164.53000000000003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15" customHeight="1" x14ac:dyDescent="0.25">
      <c r="A32" s="53" t="s">
        <v>66</v>
      </c>
      <c r="B32" s="53"/>
      <c r="C32" s="51">
        <f>G29-F29</f>
        <v>41.119999999999948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30" customHeight="1" x14ac:dyDescent="0.25">
      <c r="A33" s="10" t="s">
        <v>67</v>
      </c>
      <c r="B33" s="10"/>
      <c r="C33" s="51">
        <f>G29</f>
        <v>205.64999999999998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 t="s">
        <v>68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5" t="s">
        <v>69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15" t="s">
        <v>70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</sheetData>
  <mergeCells count="26">
    <mergeCell ref="A30:K30"/>
    <mergeCell ref="A31:B31"/>
    <mergeCell ref="A32:B32"/>
    <mergeCell ref="A33:B33"/>
    <mergeCell ref="F17:F18"/>
    <mergeCell ref="A24:D24"/>
    <mergeCell ref="A25:A27"/>
    <mergeCell ref="A28:D28"/>
    <mergeCell ref="A29:D29"/>
    <mergeCell ref="A15:D15"/>
    <mergeCell ref="A17:A18"/>
    <mergeCell ref="B17:B18"/>
    <mergeCell ref="D17:D18"/>
    <mergeCell ref="E17:E18"/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K8"/>
  </mergeCells>
  <pageMargins left="0.70833333333333304" right="0.70833333333333304" top="0.74791666666666701" bottom="0.74791666666666701" header="0.511811023622047" footer="0.511811023622047"/>
  <pageSetup paperSize="9" scale="87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16.07.24(11-17)</vt:lpstr>
      <vt:lpstr>16.07.24(6,6-10)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Главбух</cp:lastModifiedBy>
  <dcterms:modified xsi:type="dcterms:W3CDTF">2025-06-26T11:50:30Z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Главбух</cp:lastModifiedBy>
  <cp:lastPrinted>2022-07-01T12:52:13Z</cp:lastPrinted>
  <dcterms:modified xsi:type="dcterms:W3CDTF">2025-06-26T11:45:33Z</dcterms:modified>
  <cp:revision>0</cp:revision>
  <dc:subject/>
  <dc:title/>
</cp:coreProperties>
</file>